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1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94" i="1" l="1"/>
  <c r="F182" i="1"/>
  <c r="F164" i="1"/>
  <c r="F126" i="1"/>
  <c r="G126" i="1"/>
  <c r="H126" i="1"/>
  <c r="I126" i="1"/>
  <c r="J126" i="1"/>
  <c r="F107" i="1"/>
  <c r="G107" i="1"/>
  <c r="H107" i="1"/>
  <c r="I107" i="1"/>
  <c r="J107" i="1"/>
  <c r="F70" i="1"/>
  <c r="G70" i="1"/>
  <c r="H70" i="1"/>
  <c r="I70" i="1"/>
  <c r="J70" i="1"/>
  <c r="F32" i="1"/>
  <c r="G32" i="1"/>
  <c r="H32" i="1"/>
  <c r="I32" i="1"/>
  <c r="J32" i="1"/>
  <c r="F13" i="1"/>
  <c r="G13" i="1"/>
  <c r="H13" i="1"/>
  <c r="I13" i="1"/>
  <c r="J13" i="1"/>
  <c r="L13" i="1"/>
  <c r="B193" i="1" l="1"/>
  <c r="A193" i="1"/>
  <c r="L192" i="1"/>
  <c r="J192" i="1"/>
  <c r="I192" i="1"/>
  <c r="H192" i="1"/>
  <c r="G192" i="1"/>
  <c r="F192" i="1"/>
  <c r="B183" i="1"/>
  <c r="A183" i="1"/>
  <c r="L182" i="1"/>
  <c r="J182" i="1"/>
  <c r="J193" i="1" s="1"/>
  <c r="I182" i="1"/>
  <c r="I193" i="1" s="1"/>
  <c r="H182" i="1"/>
  <c r="H193" i="1" s="1"/>
  <c r="G182" i="1"/>
  <c r="G193" i="1" s="1"/>
  <c r="F19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75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37" i="1"/>
  <c r="I137" i="1"/>
  <c r="H137" i="1"/>
  <c r="G137" i="1"/>
  <c r="F137" i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18" i="1"/>
  <c r="I118" i="1"/>
  <c r="H118" i="1"/>
  <c r="G118" i="1"/>
  <c r="F118" i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J99" i="1" s="1"/>
  <c r="I88" i="1"/>
  <c r="I99" i="1" s="1"/>
  <c r="H88" i="1"/>
  <c r="H99" i="1" s="1"/>
  <c r="G88" i="1"/>
  <c r="G99" i="1" s="1"/>
  <c r="F88" i="1"/>
  <c r="F99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81" i="1"/>
  <c r="I81" i="1"/>
  <c r="H81" i="1"/>
  <c r="G81" i="1"/>
  <c r="F81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43" i="1"/>
  <c r="I43" i="1"/>
  <c r="B24" i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  <c r="H43" i="1" l="1"/>
  <c r="F43" i="1"/>
  <c r="L193" i="1"/>
  <c r="G43" i="1"/>
  <c r="G194" i="1" s="1"/>
  <c r="L194" i="1"/>
  <c r="I194" i="1"/>
  <c r="J194" i="1"/>
  <c r="H194" i="1"/>
</calcChain>
</file>

<file path=xl/sharedStrings.xml><?xml version="1.0" encoding="utf-8"?>
<sst xmlns="http://schemas.openxmlformats.org/spreadsheetml/2006/main" count="270" uniqueCount="84">
  <si>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</si>
  <si>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</si>
  <si>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</si>
  <si>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</si>
  <si>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</si>
  <si>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</si>
  <si>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</si>
  <si>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</si>
  <si>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</si>
  <si>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</si>
  <si>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</si>
  <si>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</si>
  <si>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</si>
  <si>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</si>
  <si>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</si>
  <si>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</si>
  <si>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</si>
  <si>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</si>
  <si>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</si>
  <si>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</si>
  <si>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</si>
  <si>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</si>
  <si>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</si>
  <si>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</si>
  <si>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</si>
  <si>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</si>
  <si>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</si>
  <si>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</si>
  <si>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</si>
  <si>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</si>
  <si>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</si>
  <si>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</si>
  <si>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</si>
  <si>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</si>
  <si>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</si>
  <si>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</si>
  <si>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</si>
  <si>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</si>
  <si>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гречневая</t>
  </si>
  <si>
    <t>200/10</t>
  </si>
  <si>
    <t>Кофейный напиток</t>
  </si>
  <si>
    <t>1024/1983</t>
  </si>
  <si>
    <t>Хлеб пшеничный</t>
  </si>
  <si>
    <t>Поджарка из куриных грудок</t>
  </si>
  <si>
    <t>Рис отварной</t>
  </si>
  <si>
    <t>Чай с лимоном</t>
  </si>
  <si>
    <t>Хлеб ржаной</t>
  </si>
  <si>
    <t>ТТК</t>
  </si>
  <si>
    <t>1010/1983</t>
  </si>
  <si>
    <t>ГОСТ</t>
  </si>
  <si>
    <t>Чай с сахаром</t>
  </si>
  <si>
    <t>Макароны с сыром</t>
  </si>
  <si>
    <t>Запеканка творожная со сгущенным молоком</t>
  </si>
  <si>
    <t>499/1983</t>
  </si>
  <si>
    <t>Каша молочная "Дружба"</t>
  </si>
  <si>
    <t>Плов из птицы</t>
  </si>
  <si>
    <t>706/1983</t>
  </si>
  <si>
    <t>1009/1983</t>
  </si>
  <si>
    <t>Биточки рубленые свиные</t>
  </si>
  <si>
    <t>658/1983</t>
  </si>
  <si>
    <t>Макароны отварные</t>
  </si>
  <si>
    <t>753/1983</t>
  </si>
  <si>
    <t>933/1983</t>
  </si>
  <si>
    <t>Капуста по-домашнему с фаршем</t>
  </si>
  <si>
    <t>Пудинг творожный с повидлом</t>
  </si>
  <si>
    <t>Согласовал:</t>
  </si>
  <si>
    <t>747/1983</t>
  </si>
  <si>
    <t>200/7</t>
  </si>
  <si>
    <t>бутерброд с сыром</t>
  </si>
  <si>
    <t>45/30</t>
  </si>
  <si>
    <t>50/15</t>
  </si>
  <si>
    <t>картофель туш. с овощами</t>
  </si>
  <si>
    <t>бутерброд с маслом</t>
  </si>
  <si>
    <t>45/10</t>
  </si>
  <si>
    <t>Чай с сахаром, лимоном</t>
  </si>
  <si>
    <t>130/20</t>
  </si>
  <si>
    <t>150/44</t>
  </si>
  <si>
    <t>Компот из свежих яблок</t>
  </si>
  <si>
    <t>159/20</t>
  </si>
  <si>
    <t>МБОУ СШ №7 г. Ярцева</t>
  </si>
  <si>
    <t>директор МБОУ СШ №7</t>
  </si>
  <si>
    <t>И.В. Кузнецова</t>
  </si>
  <si>
    <t>Котлета рыбная "Дружба"</t>
  </si>
  <si>
    <t>150/25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</si>
</sst>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4"/>
  <sheetViews>
    <sheetView tabSelected="1" view="pageBreakPreview" zoomScale="90" zoomScaleNormal="100" zoomScaleSheetLayoutView="90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K178" sqref="K17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5703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79</v>
      </c>
      <c r="D1" s="56"/>
      <c r="E1" s="56"/>
      <c r="F1" s="12" t="s">
        <v>65</v>
      </c>
      <c r="G1" s="2" t="s">
        <v>16</v>
      </c>
      <c r="H1" s="57" t="s">
        <v>80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17</v>
      </c>
      <c r="H2" s="57" t="s">
        <v>81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13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 t="s">
        <v>39</v>
      </c>
      <c r="G6" s="40">
        <v>5.54</v>
      </c>
      <c r="H6" s="40">
        <v>2.8</v>
      </c>
      <c r="I6" s="40">
        <v>42.46</v>
      </c>
      <c r="J6" s="40">
        <v>180</v>
      </c>
      <c r="K6" s="41" t="s">
        <v>47</v>
      </c>
      <c r="L6" s="40">
        <v>29.67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.75" thickBot="1" x14ac:dyDescent="0.3">
      <c r="A8" s="23"/>
      <c r="B8" s="15"/>
      <c r="C8" s="11"/>
      <c r="D8" s="7" t="s">
        <v>21</v>
      </c>
      <c r="E8" s="42" t="s">
        <v>40</v>
      </c>
      <c r="F8" s="43">
        <v>200</v>
      </c>
      <c r="G8" s="43">
        <v>1.5</v>
      </c>
      <c r="H8" s="43">
        <v>1.6</v>
      </c>
      <c r="I8" s="43">
        <v>22.3</v>
      </c>
      <c r="J8" s="43">
        <v>109</v>
      </c>
      <c r="K8" s="44" t="s">
        <v>41</v>
      </c>
      <c r="L8" s="43">
        <v>13.14</v>
      </c>
    </row>
    <row r="9" spans="1:12" ht="15" x14ac:dyDescent="0.25">
      <c r="A9" s="23"/>
      <c r="B9" s="15"/>
      <c r="C9" s="11"/>
      <c r="D9" s="7" t="s">
        <v>22</v>
      </c>
      <c r="E9" s="42" t="s">
        <v>68</v>
      </c>
      <c r="F9" s="43" t="s">
        <v>69</v>
      </c>
      <c r="G9" s="43">
        <v>3.74</v>
      </c>
      <c r="H9" s="43">
        <v>3.61</v>
      </c>
      <c r="I9" s="43">
        <v>14</v>
      </c>
      <c r="J9" s="43">
        <v>127</v>
      </c>
      <c r="K9" s="41" t="s">
        <v>47</v>
      </c>
      <c r="L9" s="43">
        <v>27.3</v>
      </c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1" t="s">
        <v>23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200+10+200+45+30</f>
        <v>485</v>
      </c>
      <c r="G13" s="19">
        <f t="shared" ref="F13:K13" si="0">SUM(G6:G12)</f>
        <v>10.780000000000001</v>
      </c>
      <c r="H13" s="19">
        <f t="shared" si="0"/>
        <v>8.01</v>
      </c>
      <c r="I13" s="19">
        <f t="shared" si="0"/>
        <v>78.760000000000005</v>
      </c>
      <c r="J13" s="19">
        <f t="shared" si="0"/>
        <v>416</v>
      </c>
      <c r="K13" s="19"/>
      <c r="L13" s="19">
        <f>SUM(L6:L12)</f>
        <v>70.11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485</v>
      </c>
      <c r="G24" s="32">
        <f t="shared" ref="G24:J24" si="3">G13+G23</f>
        <v>10.780000000000001</v>
      </c>
      <c r="H24" s="32">
        <f t="shared" si="3"/>
        <v>8.01</v>
      </c>
      <c r="I24" s="32">
        <f t="shared" si="3"/>
        <v>78.760000000000005</v>
      </c>
      <c r="J24" s="32">
        <f t="shared" si="3"/>
        <v>416</v>
      </c>
      <c r="K24" s="32"/>
      <c r="L24" s="32">
        <f t="shared" ref="L24" si="4">L13+L23</f>
        <v>70.11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43</v>
      </c>
      <c r="F25" s="40" t="s">
        <v>70</v>
      </c>
      <c r="G25" s="40">
        <v>24.8</v>
      </c>
      <c r="H25" s="40">
        <v>13.2</v>
      </c>
      <c r="I25" s="40">
        <v>2.13</v>
      </c>
      <c r="J25" s="40">
        <v>160</v>
      </c>
      <c r="K25" s="41" t="s">
        <v>47</v>
      </c>
      <c r="L25" s="40">
        <v>47.92</v>
      </c>
    </row>
    <row r="26" spans="1:12" ht="15" x14ac:dyDescent="0.25">
      <c r="A26" s="14"/>
      <c r="B26" s="15"/>
      <c r="C26" s="11"/>
      <c r="D26" s="6"/>
      <c r="E26" s="42" t="s">
        <v>44</v>
      </c>
      <c r="F26" s="43">
        <v>143</v>
      </c>
      <c r="G26" s="43">
        <v>3.75</v>
      </c>
      <c r="H26" s="43">
        <v>5.4</v>
      </c>
      <c r="I26" s="43">
        <v>39.299999999999997</v>
      </c>
      <c r="J26" s="43">
        <v>220</v>
      </c>
      <c r="K26" s="44" t="s">
        <v>66</v>
      </c>
      <c r="L26" s="43">
        <v>16.64</v>
      </c>
    </row>
    <row r="27" spans="1:12" ht="15.75" thickBot="1" x14ac:dyDescent="0.3">
      <c r="A27" s="14"/>
      <c r="B27" s="15"/>
      <c r="C27" s="11"/>
      <c r="D27" s="7" t="s">
        <v>21</v>
      </c>
      <c r="E27" s="42" t="s">
        <v>50</v>
      </c>
      <c r="F27" s="43">
        <v>200</v>
      </c>
      <c r="G27" s="43">
        <v>0.4</v>
      </c>
      <c r="H27" s="43">
        <v>0</v>
      </c>
      <c r="I27" s="43">
        <v>15.1</v>
      </c>
      <c r="J27" s="43">
        <v>62</v>
      </c>
      <c r="K27" s="44" t="s">
        <v>57</v>
      </c>
      <c r="L27" s="43">
        <v>3.63</v>
      </c>
    </row>
    <row r="28" spans="1:12" ht="15" x14ac:dyDescent="0.25">
      <c r="A28" s="14"/>
      <c r="B28" s="15"/>
      <c r="C28" s="11"/>
      <c r="D28" s="7" t="s">
        <v>22</v>
      </c>
      <c r="E28" s="42" t="s">
        <v>46</v>
      </c>
      <c r="F28" s="43">
        <v>30</v>
      </c>
      <c r="G28" s="43">
        <v>2.2999999999999998</v>
      </c>
      <c r="H28" s="43">
        <v>0.42</v>
      </c>
      <c r="I28" s="43">
        <v>14.6</v>
      </c>
      <c r="J28" s="43">
        <v>73</v>
      </c>
      <c r="K28" s="41" t="s">
        <v>47</v>
      </c>
      <c r="L28" s="43">
        <v>1.92</v>
      </c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50+15+143+200+30</f>
        <v>438</v>
      </c>
      <c r="G32" s="19">
        <f t="shared" ref="F32:K32" si="5">SUM(G25:G31)</f>
        <v>31.25</v>
      </c>
      <c r="H32" s="19">
        <f t="shared" si="5"/>
        <v>19.020000000000003</v>
      </c>
      <c r="I32" s="19">
        <f t="shared" si="5"/>
        <v>71.13</v>
      </c>
      <c r="J32" s="19">
        <f t="shared" si="5"/>
        <v>515</v>
      </c>
      <c r="K32" s="19"/>
      <c r="L32" s="19">
        <f t="shared" ref="J32:L32" si="6">SUM(L25:L31)</f>
        <v>70.11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:L42" si="10">SUM(J33:J41)</f>
        <v>0</v>
      </c>
      <c r="K42" s="25"/>
      <c r="L42" s="19">
        <f t="shared" si="10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438</v>
      </c>
      <c r="G43" s="32">
        <f t="shared" ref="G43" si="11">G32+G42</f>
        <v>31.25</v>
      </c>
      <c r="H43" s="32">
        <f t="shared" ref="H43" si="12">H32+H42</f>
        <v>19.020000000000003</v>
      </c>
      <c r="I43" s="32">
        <f t="shared" ref="I43" si="13">I32+I42</f>
        <v>71.13</v>
      </c>
      <c r="J43" s="32">
        <f t="shared" ref="J43:L43" si="14">J32+J42</f>
        <v>515</v>
      </c>
      <c r="K43" s="32"/>
      <c r="L43" s="32">
        <f t="shared" si="14"/>
        <v>70.11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82</v>
      </c>
      <c r="F44" s="40">
        <v>80</v>
      </c>
      <c r="G44" s="40">
        <v>8</v>
      </c>
      <c r="H44" s="40">
        <v>8.5500000000000007</v>
      </c>
      <c r="I44" s="40">
        <v>6.45</v>
      </c>
      <c r="J44" s="40">
        <v>198</v>
      </c>
      <c r="K44" s="41" t="s">
        <v>47</v>
      </c>
      <c r="L44" s="40">
        <v>33.92</v>
      </c>
    </row>
    <row r="45" spans="1:12" ht="15" x14ac:dyDescent="0.25">
      <c r="A45" s="23"/>
      <c r="B45" s="15"/>
      <c r="C45" s="11"/>
      <c r="D45" s="6"/>
      <c r="E45" s="42" t="s">
        <v>71</v>
      </c>
      <c r="F45" s="43">
        <v>170</v>
      </c>
      <c r="G45" s="43">
        <v>4.3</v>
      </c>
      <c r="H45" s="43">
        <v>7.3</v>
      </c>
      <c r="I45" s="43">
        <v>17.5</v>
      </c>
      <c r="J45" s="43">
        <v>198</v>
      </c>
      <c r="K45" s="44" t="s">
        <v>49</v>
      </c>
      <c r="L45" s="43">
        <v>30</v>
      </c>
    </row>
    <row r="46" spans="1:12" ht="15.75" thickBot="1" x14ac:dyDescent="0.3">
      <c r="A46" s="23"/>
      <c r="B46" s="15"/>
      <c r="C46" s="11"/>
      <c r="D46" s="7" t="s">
        <v>21</v>
      </c>
      <c r="E46" s="42" t="s">
        <v>50</v>
      </c>
      <c r="F46" s="43">
        <v>200</v>
      </c>
      <c r="G46" s="43">
        <v>0.4</v>
      </c>
      <c r="H46" s="43">
        <v>0</v>
      </c>
      <c r="I46" s="43">
        <v>15.1</v>
      </c>
      <c r="J46" s="43">
        <v>62</v>
      </c>
      <c r="K46" s="44" t="s">
        <v>57</v>
      </c>
      <c r="L46" s="43">
        <v>3.63</v>
      </c>
    </row>
    <row r="47" spans="1:12" ht="15" x14ac:dyDescent="0.25">
      <c r="A47" s="23"/>
      <c r="B47" s="15"/>
      <c r="C47" s="11"/>
      <c r="D47" s="7" t="s">
        <v>22</v>
      </c>
      <c r="E47" s="42" t="s">
        <v>46</v>
      </c>
      <c r="F47" s="43">
        <v>40</v>
      </c>
      <c r="G47" s="43">
        <v>2.2999999999999998</v>
      </c>
      <c r="H47" s="43">
        <v>0.42</v>
      </c>
      <c r="I47" s="43">
        <v>14.6</v>
      </c>
      <c r="J47" s="43">
        <v>73</v>
      </c>
      <c r="K47" s="41" t="s">
        <v>47</v>
      </c>
      <c r="L47" s="43">
        <v>2.56</v>
      </c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23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490</v>
      </c>
      <c r="G51" s="19">
        <f t="shared" ref="G51" si="15">SUM(G44:G50)</f>
        <v>15</v>
      </c>
      <c r="H51" s="19">
        <f t="shared" ref="H51" si="16">SUM(H44:H50)</f>
        <v>16.270000000000003</v>
      </c>
      <c r="I51" s="19">
        <f t="shared" ref="I51" si="17">SUM(I44:I50)</f>
        <v>53.65</v>
      </c>
      <c r="J51" s="19">
        <f t="shared" ref="J51:L51" si="18">SUM(J44:J50)</f>
        <v>531</v>
      </c>
      <c r="K51" s="25"/>
      <c r="L51" s="19">
        <f t="shared" si="18"/>
        <v>70.11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:L61" si="22">SUM(J52:J60)</f>
        <v>0</v>
      </c>
      <c r="K61" s="25"/>
      <c r="L61" s="19">
        <f t="shared" si="22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490</v>
      </c>
      <c r="G62" s="32">
        <f t="shared" ref="G62" si="23">G51+G61</f>
        <v>15</v>
      </c>
      <c r="H62" s="32">
        <f t="shared" ref="H62" si="24">H51+H61</f>
        <v>16.270000000000003</v>
      </c>
      <c r="I62" s="32">
        <f t="shared" ref="I62" si="25">I51+I61</f>
        <v>53.65</v>
      </c>
      <c r="J62" s="32">
        <f t="shared" ref="J62:L62" si="26">J51+J61</f>
        <v>531</v>
      </c>
      <c r="K62" s="32"/>
      <c r="L62" s="32">
        <f t="shared" si="26"/>
        <v>70.11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51</v>
      </c>
      <c r="F63" s="40" t="s">
        <v>83</v>
      </c>
      <c r="G63" s="40">
        <v>15.01</v>
      </c>
      <c r="H63" s="40">
        <v>15.3</v>
      </c>
      <c r="I63" s="40">
        <v>21</v>
      </c>
      <c r="J63" s="40">
        <v>304</v>
      </c>
      <c r="K63" s="41" t="s">
        <v>47</v>
      </c>
      <c r="L63" s="40">
        <v>34.979999999999997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.75" thickBot="1" x14ac:dyDescent="0.3">
      <c r="A65" s="23"/>
      <c r="B65" s="15"/>
      <c r="C65" s="11"/>
      <c r="D65" s="7" t="s">
        <v>21</v>
      </c>
      <c r="E65" s="42" t="s">
        <v>40</v>
      </c>
      <c r="F65" s="43">
        <v>200</v>
      </c>
      <c r="G65" s="43">
        <v>1.86</v>
      </c>
      <c r="H65" s="43">
        <v>1.6</v>
      </c>
      <c r="I65" s="43">
        <v>17.399999999999999</v>
      </c>
      <c r="J65" s="43">
        <v>77</v>
      </c>
      <c r="K65" s="44" t="s">
        <v>41</v>
      </c>
      <c r="L65" s="43">
        <v>18.239999999999998</v>
      </c>
    </row>
    <row r="66" spans="1:12" ht="15" x14ac:dyDescent="0.25">
      <c r="A66" s="23"/>
      <c r="B66" s="15"/>
      <c r="C66" s="11"/>
      <c r="D66" s="7" t="s">
        <v>22</v>
      </c>
      <c r="E66" s="42" t="s">
        <v>72</v>
      </c>
      <c r="F66" s="43" t="s">
        <v>73</v>
      </c>
      <c r="G66" s="43">
        <v>2.1</v>
      </c>
      <c r="H66" s="43">
        <v>6.9</v>
      </c>
      <c r="I66" s="43">
        <v>14.1</v>
      </c>
      <c r="J66" s="43">
        <v>139</v>
      </c>
      <c r="K66" s="41" t="s">
        <v>47</v>
      </c>
      <c r="L66" s="43">
        <v>16.89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150+25+200+45+10</f>
        <v>430</v>
      </c>
      <c r="G70" s="19">
        <f t="shared" ref="G70:K70" si="27">SUM(G63:G69)</f>
        <v>18.970000000000002</v>
      </c>
      <c r="H70" s="19">
        <f t="shared" si="27"/>
        <v>23.800000000000004</v>
      </c>
      <c r="I70" s="19">
        <f t="shared" si="27"/>
        <v>52.5</v>
      </c>
      <c r="J70" s="19">
        <f t="shared" si="27"/>
        <v>520</v>
      </c>
      <c r="K70" s="19"/>
      <c r="L70" s="19">
        <f t="shared" ref="J70:L70" si="28">SUM(L63:L69)</f>
        <v>70.11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29">SUM(G71:G79)</f>
        <v>0</v>
      </c>
      <c r="H80" s="19">
        <f t="shared" ref="H80" si="30">SUM(H71:H79)</f>
        <v>0</v>
      </c>
      <c r="I80" s="19">
        <f t="shared" ref="I80" si="31">SUM(I71:I79)</f>
        <v>0</v>
      </c>
      <c r="J80" s="19">
        <f t="shared" ref="J80:L80" si="32">SUM(J71:J79)</f>
        <v>0</v>
      </c>
      <c r="K80" s="25"/>
      <c r="L80" s="19">
        <f t="shared" si="32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430</v>
      </c>
      <c r="G81" s="32">
        <f t="shared" ref="G81" si="33">G70+G80</f>
        <v>18.970000000000002</v>
      </c>
      <c r="H81" s="32">
        <f t="shared" ref="H81" si="34">H70+H80</f>
        <v>23.800000000000004</v>
      </c>
      <c r="I81" s="32">
        <f t="shared" ref="I81" si="35">I70+I80</f>
        <v>52.5</v>
      </c>
      <c r="J81" s="32">
        <f t="shared" ref="J81:L81" si="36">J70+J80</f>
        <v>520</v>
      </c>
      <c r="K81" s="32"/>
      <c r="L81" s="32">
        <f t="shared" si="36"/>
        <v>70.11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52</v>
      </c>
      <c r="F82" s="40" t="s">
        <v>75</v>
      </c>
      <c r="G82" s="40">
        <v>6.8</v>
      </c>
      <c r="H82" s="40">
        <v>11.5</v>
      </c>
      <c r="I82" s="40">
        <v>48.2</v>
      </c>
      <c r="J82" s="40">
        <v>376</v>
      </c>
      <c r="K82" s="41" t="s">
        <v>53</v>
      </c>
      <c r="L82" s="40">
        <v>59.81</v>
      </c>
    </row>
    <row r="83" spans="1:12" ht="15.75" thickBot="1" x14ac:dyDescent="0.3">
      <c r="A83" s="23"/>
      <c r="B83" s="15"/>
      <c r="C83" s="11"/>
      <c r="D83" s="7" t="s">
        <v>21</v>
      </c>
      <c r="E83" s="42" t="s">
        <v>74</v>
      </c>
      <c r="F83" s="43" t="s">
        <v>67</v>
      </c>
      <c r="G83" s="43">
        <v>0.5</v>
      </c>
      <c r="H83" s="43">
        <v>0</v>
      </c>
      <c r="I83" s="43">
        <v>15.3</v>
      </c>
      <c r="J83" s="43">
        <v>63</v>
      </c>
      <c r="K83" s="44" t="s">
        <v>57</v>
      </c>
      <c r="L83" s="43">
        <v>5.98</v>
      </c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45</v>
      </c>
      <c r="G84" s="43">
        <v>2</v>
      </c>
      <c r="H84" s="43">
        <v>2.2799999999999998</v>
      </c>
      <c r="I84" s="43">
        <v>14</v>
      </c>
      <c r="J84" s="43">
        <v>73</v>
      </c>
      <c r="K84" s="41" t="s">
        <v>47</v>
      </c>
      <c r="L84" s="43">
        <v>4.32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32</v>
      </c>
      <c r="E88" s="9"/>
      <c r="F88" s="19">
        <f>SUM(F82:F87)</f>
        <v>45</v>
      </c>
      <c r="G88" s="19">
        <f t="shared" ref="G88" si="37">SUM(G82:G87)</f>
        <v>9.3000000000000007</v>
      </c>
      <c r="H88" s="19">
        <f t="shared" ref="H88" si="38">SUM(H82:H87)</f>
        <v>13.78</v>
      </c>
      <c r="I88" s="19">
        <f t="shared" ref="I88" si="39">SUM(I82:I87)</f>
        <v>77.5</v>
      </c>
      <c r="J88" s="19">
        <f t="shared" ref="J88:L88" si="40">SUM(J82:J87)</f>
        <v>512</v>
      </c>
      <c r="K88" s="25"/>
      <c r="L88" s="19">
        <f t="shared" si="40"/>
        <v>70.110000000000014</v>
      </c>
    </row>
    <row r="89" spans="1:12" ht="15" x14ac:dyDescent="0.25">
      <c r="A89" s="26">
        <f>A82</f>
        <v>1</v>
      </c>
      <c r="B89" s="13">
        <f>B82</f>
        <v>5</v>
      </c>
      <c r="C89" s="10" t="s">
        <v>24</v>
      </c>
      <c r="D89" s="7" t="s">
        <v>25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32</v>
      </c>
      <c r="E98" s="9"/>
      <c r="F98" s="19">
        <f>SUM(F89:F97)</f>
        <v>0</v>
      </c>
      <c r="G98" s="19">
        <f t="shared" ref="G98" si="41">SUM(G89:G97)</f>
        <v>0</v>
      </c>
      <c r="H98" s="19">
        <f t="shared" ref="H98" si="42">SUM(H89:H97)</f>
        <v>0</v>
      </c>
      <c r="I98" s="19">
        <f t="shared" ref="I98" si="43">SUM(I89:I97)</f>
        <v>0</v>
      </c>
      <c r="J98" s="19">
        <f t="shared" ref="J98:L98" si="44">SUM(J89:J97)</f>
        <v>0</v>
      </c>
      <c r="K98" s="25"/>
      <c r="L98" s="19">
        <f t="shared" si="44"/>
        <v>0</v>
      </c>
    </row>
    <row r="99" spans="1:12" ht="15.75" customHeight="1" x14ac:dyDescent="0.2">
      <c r="A99" s="29">
        <f>A82</f>
        <v>1</v>
      </c>
      <c r="B99" s="30">
        <f>B82</f>
        <v>5</v>
      </c>
      <c r="C99" s="52" t="s">
        <v>4</v>
      </c>
      <c r="D99" s="53"/>
      <c r="E99" s="31"/>
      <c r="F99" s="32">
        <f>F88+F98</f>
        <v>45</v>
      </c>
      <c r="G99" s="32">
        <f t="shared" ref="G99" si="45">G88+G98</f>
        <v>9.3000000000000007</v>
      </c>
      <c r="H99" s="32">
        <f t="shared" ref="H99" si="46">H88+H98</f>
        <v>13.78</v>
      </c>
      <c r="I99" s="32">
        <f t="shared" ref="I99" si="47">I88+I98</f>
        <v>77.5</v>
      </c>
      <c r="J99" s="32">
        <f t="shared" ref="J99:L99" si="48">J88+J98</f>
        <v>512</v>
      </c>
      <c r="K99" s="32"/>
      <c r="L99" s="32">
        <f t="shared" si="48"/>
        <v>70.110000000000014</v>
      </c>
    </row>
    <row r="100" spans="1:12" ht="15" x14ac:dyDescent="0.25">
      <c r="A100" s="20">
        <v>2</v>
      </c>
      <c r="B100" s="21">
        <v>1</v>
      </c>
      <c r="C100" s="22" t="s">
        <v>19</v>
      </c>
      <c r="D100" s="5" t="s">
        <v>20</v>
      </c>
      <c r="E100" s="39" t="s">
        <v>54</v>
      </c>
      <c r="F100" s="40" t="s">
        <v>39</v>
      </c>
      <c r="G100" s="40">
        <v>6.02</v>
      </c>
      <c r="H100" s="40">
        <v>9.01</v>
      </c>
      <c r="I100" s="40">
        <v>39.5</v>
      </c>
      <c r="J100" s="40">
        <v>248</v>
      </c>
      <c r="K100" s="41" t="s">
        <v>47</v>
      </c>
      <c r="L100" s="40">
        <v>29.68</v>
      </c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.75" thickBot="1" x14ac:dyDescent="0.3">
      <c r="A102" s="23"/>
      <c r="B102" s="15"/>
      <c r="C102" s="11"/>
      <c r="D102" s="7" t="s">
        <v>21</v>
      </c>
      <c r="E102" s="42" t="s">
        <v>40</v>
      </c>
      <c r="F102" s="43">
        <v>200</v>
      </c>
      <c r="G102" s="43">
        <v>1.5</v>
      </c>
      <c r="H102" s="43">
        <v>1.6</v>
      </c>
      <c r="I102" s="43">
        <v>22.3</v>
      </c>
      <c r="J102" s="43">
        <v>109</v>
      </c>
      <c r="K102" s="44" t="s">
        <v>41</v>
      </c>
      <c r="L102" s="43">
        <v>13.14</v>
      </c>
    </row>
    <row r="103" spans="1:12" ht="15" x14ac:dyDescent="0.25">
      <c r="A103" s="23"/>
      <c r="B103" s="15"/>
      <c r="C103" s="11"/>
      <c r="D103" s="7" t="s">
        <v>22</v>
      </c>
      <c r="E103" s="42" t="s">
        <v>68</v>
      </c>
      <c r="F103" s="43" t="s">
        <v>69</v>
      </c>
      <c r="G103" s="43">
        <v>3.74</v>
      </c>
      <c r="H103" s="43">
        <v>1.73</v>
      </c>
      <c r="I103" s="43">
        <v>14</v>
      </c>
      <c r="J103" s="43">
        <v>127</v>
      </c>
      <c r="K103" s="41" t="s">
        <v>47</v>
      </c>
      <c r="L103" s="43">
        <v>27.29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32</v>
      </c>
      <c r="E107" s="9"/>
      <c r="F107" s="19">
        <f>200+10+200+45+30</f>
        <v>485</v>
      </c>
      <c r="G107" s="19">
        <f t="shared" ref="G107:K107" si="49">SUM(G100:G106)</f>
        <v>11.26</v>
      </c>
      <c r="H107" s="19">
        <f t="shared" si="49"/>
        <v>12.34</v>
      </c>
      <c r="I107" s="19">
        <f t="shared" si="49"/>
        <v>75.8</v>
      </c>
      <c r="J107" s="19">
        <f t="shared" si="49"/>
        <v>484</v>
      </c>
      <c r="K107" s="19"/>
      <c r="L107" s="19">
        <f t="shared" ref="L107" si="50">SUM(L100:L106)</f>
        <v>70.11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24</v>
      </c>
      <c r="D108" s="7" t="s">
        <v>25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32</v>
      </c>
      <c r="E117" s="9"/>
      <c r="F117" s="19">
        <f>SUM(F108:F116)</f>
        <v>0</v>
      </c>
      <c r="G117" s="19">
        <f t="shared" ref="G117:J117" si="51">SUM(G108:G116)</f>
        <v>0</v>
      </c>
      <c r="H117" s="19">
        <f t="shared" si="51"/>
        <v>0</v>
      </c>
      <c r="I117" s="19">
        <f t="shared" si="51"/>
        <v>0</v>
      </c>
      <c r="J117" s="19">
        <f t="shared" si="51"/>
        <v>0</v>
      </c>
      <c r="K117" s="25"/>
      <c r="L117" s="19">
        <f t="shared" ref="L117" si="52">SUM(L108:L116)</f>
        <v>0</v>
      </c>
    </row>
    <row r="118" spans="1:12" ht="15" x14ac:dyDescent="0.2">
      <c r="A118" s="29">
        <f>A100</f>
        <v>2</v>
      </c>
      <c r="B118" s="30">
        <f>B100</f>
        <v>1</v>
      </c>
      <c r="C118" s="52" t="s">
        <v>4</v>
      </c>
      <c r="D118" s="53"/>
      <c r="E118" s="31"/>
      <c r="F118" s="32">
        <f>F107+F117</f>
        <v>485</v>
      </c>
      <c r="G118" s="32">
        <f t="shared" ref="G118" si="53">G107+G117</f>
        <v>11.26</v>
      </c>
      <c r="H118" s="32">
        <f t="shared" ref="H118" si="54">H107+H117</f>
        <v>12.34</v>
      </c>
      <c r="I118" s="32">
        <f t="shared" ref="I118" si="55">I107+I117</f>
        <v>75.8</v>
      </c>
      <c r="J118" s="32">
        <f t="shared" ref="J118:L118" si="56">J107+J117</f>
        <v>484</v>
      </c>
      <c r="K118" s="32"/>
      <c r="L118" s="32">
        <f t="shared" si="56"/>
        <v>70.11</v>
      </c>
    </row>
    <row r="119" spans="1:12" ht="15" x14ac:dyDescent="0.25">
      <c r="A119" s="14">
        <v>2</v>
      </c>
      <c r="B119" s="15">
        <v>2</v>
      </c>
      <c r="C119" s="22" t="s">
        <v>19</v>
      </c>
      <c r="D119" s="5" t="s">
        <v>20</v>
      </c>
      <c r="E119" s="39" t="s">
        <v>55</v>
      </c>
      <c r="F119" s="40" t="s">
        <v>76</v>
      </c>
      <c r="G119" s="40">
        <v>21.04</v>
      </c>
      <c r="H119" s="40">
        <v>17.88</v>
      </c>
      <c r="I119" s="40">
        <v>55.26</v>
      </c>
      <c r="J119" s="40">
        <v>416</v>
      </c>
      <c r="K119" s="41" t="s">
        <v>56</v>
      </c>
      <c r="L119" s="40">
        <v>61.57</v>
      </c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.75" thickBot="1" x14ac:dyDescent="0.3">
      <c r="A121" s="14"/>
      <c r="B121" s="15"/>
      <c r="C121" s="11"/>
      <c r="D121" s="7" t="s">
        <v>21</v>
      </c>
      <c r="E121" s="42" t="s">
        <v>50</v>
      </c>
      <c r="F121" s="43" t="s">
        <v>67</v>
      </c>
      <c r="G121" s="43">
        <v>0.5</v>
      </c>
      <c r="H121" s="43">
        <v>0</v>
      </c>
      <c r="I121" s="43">
        <v>15.3</v>
      </c>
      <c r="J121" s="43">
        <v>63</v>
      </c>
      <c r="K121" s="44" t="s">
        <v>57</v>
      </c>
      <c r="L121" s="43">
        <v>5.98</v>
      </c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40</v>
      </c>
      <c r="G122" s="43">
        <v>2.2999999999999998</v>
      </c>
      <c r="H122" s="43">
        <v>0.42</v>
      </c>
      <c r="I122" s="43">
        <v>14.6</v>
      </c>
      <c r="J122" s="43">
        <v>73</v>
      </c>
      <c r="K122" s="41" t="s">
        <v>47</v>
      </c>
      <c r="L122" s="43">
        <v>2.56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32</v>
      </c>
      <c r="E126" s="9"/>
      <c r="F126" s="19">
        <f>150+44+200+7+40</f>
        <v>441</v>
      </c>
      <c r="G126" s="19">
        <f t="shared" ref="G126:K126" si="57">SUM(G119:G125)</f>
        <v>23.84</v>
      </c>
      <c r="H126" s="19">
        <f t="shared" si="57"/>
        <v>18.3</v>
      </c>
      <c r="I126" s="19">
        <f t="shared" si="57"/>
        <v>85.16</v>
      </c>
      <c r="J126" s="19">
        <f t="shared" si="57"/>
        <v>552</v>
      </c>
      <c r="K126" s="19"/>
      <c r="L126" s="19">
        <f t="shared" ref="L126" si="58">SUM(L119:L125)</f>
        <v>70.11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24</v>
      </c>
      <c r="D127" s="7" t="s">
        <v>25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32</v>
      </c>
      <c r="E136" s="9"/>
      <c r="F136" s="19">
        <f>SUM(F127:F135)</f>
        <v>0</v>
      </c>
      <c r="G136" s="19">
        <f t="shared" ref="G136:J136" si="59">SUM(G127:G135)</f>
        <v>0</v>
      </c>
      <c r="H136" s="19">
        <f t="shared" si="59"/>
        <v>0</v>
      </c>
      <c r="I136" s="19">
        <f t="shared" si="59"/>
        <v>0</v>
      </c>
      <c r="J136" s="19">
        <f t="shared" si="59"/>
        <v>0</v>
      </c>
      <c r="K136" s="25"/>
      <c r="L136" s="19">
        <f t="shared" ref="L136" si="60">SUM(L127:L135)</f>
        <v>0</v>
      </c>
    </row>
    <row r="137" spans="1:12" ht="15" x14ac:dyDescent="0.2">
      <c r="A137" s="33">
        <f>A119</f>
        <v>2</v>
      </c>
      <c r="B137" s="33">
        <f>B119</f>
        <v>2</v>
      </c>
      <c r="C137" s="52" t="s">
        <v>4</v>
      </c>
      <c r="D137" s="53"/>
      <c r="E137" s="31"/>
      <c r="F137" s="32">
        <f>F126+F136</f>
        <v>441</v>
      </c>
      <c r="G137" s="32">
        <f t="shared" ref="G137" si="61">G126+G136</f>
        <v>23.84</v>
      </c>
      <c r="H137" s="32">
        <f t="shared" ref="H137" si="62">H126+H136</f>
        <v>18.3</v>
      </c>
      <c r="I137" s="32">
        <f t="shared" ref="I137" si="63">I126+I136</f>
        <v>85.16</v>
      </c>
      <c r="J137" s="32">
        <f t="shared" ref="J137:L137" si="64">J126+J136</f>
        <v>552</v>
      </c>
      <c r="K137" s="32"/>
      <c r="L137" s="32">
        <f t="shared" si="64"/>
        <v>70.11</v>
      </c>
    </row>
    <row r="138" spans="1:12" ht="15" x14ac:dyDescent="0.25">
      <c r="A138" s="20">
        <v>2</v>
      </c>
      <c r="B138" s="21">
        <v>3</v>
      </c>
      <c r="C138" s="22" t="s">
        <v>19</v>
      </c>
      <c r="D138" s="5" t="s">
        <v>20</v>
      </c>
      <c r="E138" s="39" t="s">
        <v>58</v>
      </c>
      <c r="F138" s="40">
        <v>80</v>
      </c>
      <c r="G138" s="40">
        <v>20.72</v>
      </c>
      <c r="H138" s="40">
        <v>18.850000000000001</v>
      </c>
      <c r="I138" s="40">
        <v>5.3</v>
      </c>
      <c r="J138" s="40">
        <v>170</v>
      </c>
      <c r="K138" s="41" t="s">
        <v>59</v>
      </c>
      <c r="L138" s="40">
        <v>41.76</v>
      </c>
    </row>
    <row r="139" spans="1:12" ht="15" x14ac:dyDescent="0.25">
      <c r="A139" s="23"/>
      <c r="B139" s="15"/>
      <c r="C139" s="11"/>
      <c r="D139" s="6"/>
      <c r="E139" s="42" t="s">
        <v>60</v>
      </c>
      <c r="F139" s="43">
        <v>123</v>
      </c>
      <c r="G139" s="43">
        <v>5.2</v>
      </c>
      <c r="H139" s="43">
        <v>7.95</v>
      </c>
      <c r="I139" s="43">
        <v>33.700000000000003</v>
      </c>
      <c r="J139" s="43">
        <v>195</v>
      </c>
      <c r="K139" s="44" t="s">
        <v>61</v>
      </c>
      <c r="L139" s="43">
        <v>14.73</v>
      </c>
    </row>
    <row r="140" spans="1:12" ht="15.75" thickBot="1" x14ac:dyDescent="0.3">
      <c r="A140" s="23"/>
      <c r="B140" s="15"/>
      <c r="C140" s="11"/>
      <c r="D140" s="7" t="s">
        <v>21</v>
      </c>
      <c r="E140" s="42" t="s">
        <v>77</v>
      </c>
      <c r="F140" s="43">
        <v>200</v>
      </c>
      <c r="G140" s="43">
        <v>0.16</v>
      </c>
      <c r="H140" s="43">
        <v>0.16</v>
      </c>
      <c r="I140" s="43">
        <v>27.87</v>
      </c>
      <c r="J140" s="43">
        <v>114</v>
      </c>
      <c r="K140" s="44" t="s">
        <v>62</v>
      </c>
      <c r="L140" s="43">
        <v>11.06</v>
      </c>
    </row>
    <row r="141" spans="1:12" ht="15.75" customHeight="1" x14ac:dyDescent="0.25">
      <c r="A141" s="23"/>
      <c r="B141" s="15"/>
      <c r="C141" s="11"/>
      <c r="D141" s="7" t="s">
        <v>22</v>
      </c>
      <c r="E141" s="42" t="s">
        <v>46</v>
      </c>
      <c r="F141" s="43">
        <v>40</v>
      </c>
      <c r="G141" s="43">
        <v>2.2999999999999998</v>
      </c>
      <c r="H141" s="43">
        <v>0.42</v>
      </c>
      <c r="I141" s="43">
        <v>14.6</v>
      </c>
      <c r="J141" s="43">
        <v>73</v>
      </c>
      <c r="K141" s="41" t="s">
        <v>47</v>
      </c>
      <c r="L141" s="43">
        <v>2.56</v>
      </c>
    </row>
    <row r="142" spans="1:12" ht="15" x14ac:dyDescent="0.25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32</v>
      </c>
      <c r="E145" s="9"/>
      <c r="F145" s="19">
        <f>SUM(F138:F144)</f>
        <v>443</v>
      </c>
      <c r="G145" s="19">
        <f t="shared" ref="G145:J145" si="65">SUM(G138:G144)</f>
        <v>28.38</v>
      </c>
      <c r="H145" s="19">
        <f t="shared" si="65"/>
        <v>27.380000000000003</v>
      </c>
      <c r="I145" s="19">
        <f t="shared" si="65"/>
        <v>81.47</v>
      </c>
      <c r="J145" s="19">
        <f t="shared" si="65"/>
        <v>552</v>
      </c>
      <c r="K145" s="25"/>
      <c r="L145" s="19">
        <f t="shared" ref="L145" si="66">SUM(L138:L144)</f>
        <v>70.11</v>
      </c>
    </row>
    <row r="146" spans="1:12" ht="15" x14ac:dyDescent="0.25">
      <c r="A146" s="26">
        <f>A138</f>
        <v>2</v>
      </c>
      <c r="B146" s="13">
        <f>B138</f>
        <v>3</v>
      </c>
      <c r="C146" s="10" t="s">
        <v>24</v>
      </c>
      <c r="D146" s="7" t="s">
        <v>25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32</v>
      </c>
      <c r="E155" s="9"/>
      <c r="F155" s="19">
        <f>SUM(F146:F154)</f>
        <v>0</v>
      </c>
      <c r="G155" s="19">
        <f t="shared" ref="G155:J155" si="67">SUM(G146:G154)</f>
        <v>0</v>
      </c>
      <c r="H155" s="19">
        <f t="shared" si="67"/>
        <v>0</v>
      </c>
      <c r="I155" s="19">
        <f t="shared" si="67"/>
        <v>0</v>
      </c>
      <c r="J155" s="19">
        <f t="shared" si="67"/>
        <v>0</v>
      </c>
      <c r="K155" s="25"/>
      <c r="L155" s="19">
        <f t="shared" ref="L155" si="68">SUM(L146:L154)</f>
        <v>0</v>
      </c>
    </row>
    <row r="156" spans="1:12" ht="15" x14ac:dyDescent="0.2">
      <c r="A156" s="29">
        <f>A138</f>
        <v>2</v>
      </c>
      <c r="B156" s="30">
        <f>B138</f>
        <v>3</v>
      </c>
      <c r="C156" s="52" t="s">
        <v>4</v>
      </c>
      <c r="D156" s="53"/>
      <c r="E156" s="31"/>
      <c r="F156" s="32">
        <f>F145+F155</f>
        <v>443</v>
      </c>
      <c r="G156" s="32">
        <f t="shared" ref="G156" si="69">G145+G155</f>
        <v>28.38</v>
      </c>
      <c r="H156" s="32">
        <f t="shared" ref="H156" si="70">H145+H155</f>
        <v>27.380000000000003</v>
      </c>
      <c r="I156" s="32">
        <f t="shared" ref="I156" si="71">I145+I155</f>
        <v>81.47</v>
      </c>
      <c r="J156" s="32">
        <f t="shared" ref="J156:L156" si="72">J145+J155</f>
        <v>552</v>
      </c>
      <c r="K156" s="32"/>
      <c r="L156" s="32">
        <f t="shared" si="72"/>
        <v>70.11</v>
      </c>
    </row>
    <row r="157" spans="1:12" ht="15" x14ac:dyDescent="0.25">
      <c r="A157" s="20">
        <v>2</v>
      </c>
      <c r="B157" s="21">
        <v>4</v>
      </c>
      <c r="C157" s="22" t="s">
        <v>19</v>
      </c>
      <c r="D157" s="5" t="s">
        <v>20</v>
      </c>
      <c r="E157" s="39" t="s">
        <v>63</v>
      </c>
      <c r="F157" s="40">
        <v>197</v>
      </c>
      <c r="G157" s="40">
        <v>10</v>
      </c>
      <c r="H157" s="40">
        <v>12.06</v>
      </c>
      <c r="I157" s="40">
        <v>0.2</v>
      </c>
      <c r="J157" s="40">
        <v>187</v>
      </c>
      <c r="K157" s="41" t="s">
        <v>47</v>
      </c>
      <c r="L157" s="40">
        <v>45.32</v>
      </c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.75" thickBot="1" x14ac:dyDescent="0.3">
      <c r="A159" s="23"/>
      <c r="B159" s="15"/>
      <c r="C159" s="11"/>
      <c r="D159" s="7" t="s">
        <v>21</v>
      </c>
      <c r="E159" s="42" t="s">
        <v>45</v>
      </c>
      <c r="F159" s="43" t="s">
        <v>67</v>
      </c>
      <c r="G159" s="43">
        <v>0.5</v>
      </c>
      <c r="H159" s="43">
        <v>0</v>
      </c>
      <c r="I159" s="43">
        <v>15.3</v>
      </c>
      <c r="J159" s="43">
        <v>63</v>
      </c>
      <c r="K159" s="44" t="s">
        <v>48</v>
      </c>
      <c r="L159" s="43">
        <v>5.98</v>
      </c>
    </row>
    <row r="160" spans="1:12" ht="15.75" thickBot="1" x14ac:dyDescent="0.3">
      <c r="A160" s="23"/>
      <c r="B160" s="15"/>
      <c r="C160" s="11"/>
      <c r="D160" s="7" t="s">
        <v>22</v>
      </c>
      <c r="E160" s="42" t="s">
        <v>46</v>
      </c>
      <c r="F160" s="43">
        <v>30</v>
      </c>
      <c r="G160" s="43">
        <v>2.2999999999999998</v>
      </c>
      <c r="H160" s="43">
        <v>0.42</v>
      </c>
      <c r="I160" s="43">
        <v>14.6</v>
      </c>
      <c r="J160" s="43">
        <v>73</v>
      </c>
      <c r="K160" s="41" t="s">
        <v>47</v>
      </c>
      <c r="L160" s="43">
        <v>1.92</v>
      </c>
    </row>
    <row r="161" spans="1:12" ht="15" x14ac:dyDescent="0.25">
      <c r="A161" s="23"/>
      <c r="B161" s="15"/>
      <c r="C161" s="11"/>
      <c r="D161" s="7" t="s">
        <v>22</v>
      </c>
      <c r="E161" s="42" t="s">
        <v>72</v>
      </c>
      <c r="F161" s="43" t="s">
        <v>73</v>
      </c>
      <c r="G161" s="43">
        <v>4.0999999999999996</v>
      </c>
      <c r="H161" s="43">
        <v>7.3</v>
      </c>
      <c r="I161" s="43">
        <v>28.1</v>
      </c>
      <c r="J161" s="43">
        <v>139</v>
      </c>
      <c r="K161" s="41" t="s">
        <v>47</v>
      </c>
      <c r="L161" s="43">
        <v>16.89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32</v>
      </c>
      <c r="E164" s="9"/>
      <c r="F164" s="19">
        <f>197+200+7+30+45+10</f>
        <v>489</v>
      </c>
      <c r="G164" s="19">
        <f t="shared" ref="G164:J164" si="73">SUM(G157:G163)</f>
        <v>16.899999999999999</v>
      </c>
      <c r="H164" s="19">
        <f t="shared" si="73"/>
        <v>19.78</v>
      </c>
      <c r="I164" s="19">
        <f t="shared" si="73"/>
        <v>58.2</v>
      </c>
      <c r="J164" s="19">
        <f t="shared" si="73"/>
        <v>462</v>
      </c>
      <c r="K164" s="25"/>
      <c r="L164" s="19">
        <f t="shared" ref="L164" si="74">SUM(L157:L163)</f>
        <v>70.11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24</v>
      </c>
      <c r="D165" s="7" t="s">
        <v>25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32</v>
      </c>
      <c r="E174" s="9"/>
      <c r="F174" s="19">
        <f>SUM(F165:F173)</f>
        <v>0</v>
      </c>
      <c r="G174" s="19">
        <f t="shared" ref="G174:J174" si="75">SUM(G165:G173)</f>
        <v>0</v>
      </c>
      <c r="H174" s="19">
        <f t="shared" si="75"/>
        <v>0</v>
      </c>
      <c r="I174" s="19">
        <f t="shared" si="75"/>
        <v>0</v>
      </c>
      <c r="J174" s="19">
        <f t="shared" si="75"/>
        <v>0</v>
      </c>
      <c r="K174" s="25"/>
      <c r="L174" s="19">
        <f t="shared" ref="L174" si="76">SUM(L165:L173)</f>
        <v>0</v>
      </c>
    </row>
    <row r="175" spans="1:12" ht="15" x14ac:dyDescent="0.2">
      <c r="A175" s="29">
        <f>A157</f>
        <v>2</v>
      </c>
      <c r="B175" s="30">
        <f>B157</f>
        <v>4</v>
      </c>
      <c r="C175" s="52" t="s">
        <v>4</v>
      </c>
      <c r="D175" s="53"/>
      <c r="E175" s="31"/>
      <c r="F175" s="32">
        <f>F164+F174</f>
        <v>489</v>
      </c>
      <c r="G175" s="32">
        <f t="shared" ref="G175" si="77">G164+G174</f>
        <v>16.899999999999999</v>
      </c>
      <c r="H175" s="32">
        <f t="shared" ref="H175" si="78">H164+H174</f>
        <v>19.78</v>
      </c>
      <c r="I175" s="32">
        <f t="shared" ref="I175" si="79">I164+I174</f>
        <v>58.2</v>
      </c>
      <c r="J175" s="32">
        <f t="shared" ref="J175:L175" si="80">J164+J174</f>
        <v>462</v>
      </c>
      <c r="K175" s="32"/>
      <c r="L175" s="32">
        <f t="shared" si="80"/>
        <v>70.11</v>
      </c>
    </row>
    <row r="176" spans="1:12" ht="15" x14ac:dyDescent="0.25">
      <c r="A176" s="20">
        <v>2</v>
      </c>
      <c r="B176" s="21">
        <v>5</v>
      </c>
      <c r="C176" s="22" t="s">
        <v>19</v>
      </c>
      <c r="D176" s="5" t="s">
        <v>20</v>
      </c>
      <c r="E176" s="39" t="s">
        <v>64</v>
      </c>
      <c r="F176" s="40" t="s">
        <v>78</v>
      </c>
      <c r="G176" s="40">
        <v>30.5</v>
      </c>
      <c r="H176" s="40">
        <v>11.5</v>
      </c>
      <c r="I176" s="40">
        <v>28.2</v>
      </c>
      <c r="J176" s="40">
        <v>376</v>
      </c>
      <c r="K176" s="41" t="s">
        <v>47</v>
      </c>
      <c r="L176" s="40">
        <v>62.16</v>
      </c>
    </row>
    <row r="177" spans="1:12" ht="15.75" thickBot="1" x14ac:dyDescent="0.3">
      <c r="A177" s="23"/>
      <c r="B177" s="15"/>
      <c r="C177" s="11"/>
      <c r="D177" s="7" t="s">
        <v>21</v>
      </c>
      <c r="E177" s="42" t="s">
        <v>50</v>
      </c>
      <c r="F177" s="43">
        <v>200</v>
      </c>
      <c r="G177" s="43">
        <v>0.4</v>
      </c>
      <c r="H177" s="43">
        <v>0</v>
      </c>
      <c r="I177" s="43">
        <v>15.1</v>
      </c>
      <c r="J177" s="43">
        <v>62</v>
      </c>
      <c r="K177" s="44" t="s">
        <v>57</v>
      </c>
      <c r="L177" s="43">
        <v>3.63</v>
      </c>
    </row>
    <row r="178" spans="1:12" ht="15" x14ac:dyDescent="0.25">
      <c r="A178" s="23"/>
      <c r="B178" s="15"/>
      <c r="C178" s="11"/>
      <c r="D178" s="7" t="s">
        <v>22</v>
      </c>
      <c r="E178" s="42" t="s">
        <v>42</v>
      </c>
      <c r="F178" s="43">
        <v>45</v>
      </c>
      <c r="G178" s="43">
        <v>4</v>
      </c>
      <c r="H178" s="43">
        <v>0.8</v>
      </c>
      <c r="I178" s="43">
        <v>28</v>
      </c>
      <c r="J178" s="43">
        <v>73</v>
      </c>
      <c r="K178" s="41" t="s">
        <v>47</v>
      </c>
      <c r="L178" s="43">
        <v>4.32</v>
      </c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32</v>
      </c>
      <c r="E182" s="9"/>
      <c r="F182" s="19">
        <f>159+20+200+45</f>
        <v>424</v>
      </c>
      <c r="G182" s="19">
        <f t="shared" ref="G182:J182" si="81">SUM(G176:G181)</f>
        <v>34.9</v>
      </c>
      <c r="H182" s="19">
        <f t="shared" si="81"/>
        <v>12.3</v>
      </c>
      <c r="I182" s="19">
        <f t="shared" si="81"/>
        <v>71.3</v>
      </c>
      <c r="J182" s="19">
        <f t="shared" si="81"/>
        <v>511</v>
      </c>
      <c r="K182" s="25"/>
      <c r="L182" s="19">
        <f t="shared" ref="L182" si="82">SUM(L176:L181)</f>
        <v>70.109999999999985</v>
      </c>
    </row>
    <row r="183" spans="1:12" ht="15" x14ac:dyDescent="0.25">
      <c r="A183" s="26">
        <f>A176</f>
        <v>2</v>
      </c>
      <c r="B183" s="13">
        <f>B176</f>
        <v>5</v>
      </c>
      <c r="C183" s="10" t="s">
        <v>24</v>
      </c>
      <c r="D183" s="7" t="s">
        <v>25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32</v>
      </c>
      <c r="E192" s="9"/>
      <c r="F192" s="19">
        <f>SUM(F183:F191)</f>
        <v>0</v>
      </c>
      <c r="G192" s="19">
        <f t="shared" ref="G192:J192" si="83">SUM(G183:G191)</f>
        <v>0</v>
      </c>
      <c r="H192" s="19">
        <f t="shared" si="83"/>
        <v>0</v>
      </c>
      <c r="I192" s="19">
        <f t="shared" si="83"/>
        <v>0</v>
      </c>
      <c r="J192" s="19">
        <f t="shared" si="83"/>
        <v>0</v>
      </c>
      <c r="K192" s="25"/>
      <c r="L192" s="19">
        <f t="shared" ref="L192" si="84">SUM(L183:L191)</f>
        <v>0</v>
      </c>
    </row>
    <row r="193" spans="1:12" ht="15" x14ac:dyDescent="0.2">
      <c r="A193" s="29">
        <f>A176</f>
        <v>2</v>
      </c>
      <c r="B193" s="30">
        <f>B176</f>
        <v>5</v>
      </c>
      <c r="C193" s="52" t="s">
        <v>4</v>
      </c>
      <c r="D193" s="53"/>
      <c r="E193" s="31"/>
      <c r="F193" s="32">
        <f>F182+F192</f>
        <v>424</v>
      </c>
      <c r="G193" s="32">
        <f t="shared" ref="G193" si="85">G182+G192</f>
        <v>34.9</v>
      </c>
      <c r="H193" s="32">
        <f t="shared" ref="H193" si="86">H182+H192</f>
        <v>12.3</v>
      </c>
      <c r="I193" s="32">
        <f t="shared" ref="I193" si="87">I182+I192</f>
        <v>71.3</v>
      </c>
      <c r="J193" s="32">
        <f t="shared" ref="J193:L193" si="88">J182+J192</f>
        <v>511</v>
      </c>
      <c r="K193" s="32"/>
      <c r="L193" s="32">
        <f t="shared" si="88"/>
        <v>70.109999999999985</v>
      </c>
    </row>
    <row r="194" spans="1:12" x14ac:dyDescent="0.2">
      <c r="A194" s="27"/>
      <c r="B194" s="28"/>
      <c r="C194" s="54" t="s">
        <v>5</v>
      </c>
      <c r="D194" s="54"/>
      <c r="E194" s="54"/>
      <c r="F194" s="34">
        <f>(F24+F43+F62+F81+F99+F118+F137+F156+F175+F193)/(IF(F24=0,0,1)+IF(F43=0,0,1)+IF(F62=0,0,1)+IF(F81=0,0,1)+IF(F99=0,0,1)+IF(F118=0,0,1)+IF(F137=0,0,1)+IF(F156=0,0,1)+IF(F175=0,0,1)+IF(F193=0,0,1))</f>
        <v>417</v>
      </c>
      <c r="G194" s="34">
        <f>(G24+G43+G62+G81+G99+G118+G137+G156+G175+G193)/(IF(G24=0,0,1)+IF(G43=0,0,1)+IF(G62=0,0,1)+IF(G81=0,0,1)+IF(G99=0,0,1)+IF(G118=0,0,1)+IF(G137=0,0,1)+IF(G156=0,0,1)+IF(G175=0,0,1)+IF(G193=0,0,1))</f>
        <v>20.058</v>
      </c>
      <c r="H194" s="34">
        <f>(H24+H43+H62+H81+H99+H118+H137+H156+H175+H193)/(IF(H24=0,0,1)+IF(H43=0,0,1)+IF(H62=0,0,1)+IF(H81=0,0,1)+IF(H99=0,0,1)+IF(H118=0,0,1)+IF(H137=0,0,1)+IF(H156=0,0,1)+IF(H175=0,0,1)+IF(H193=0,0,1))</f>
        <v>17.098000000000003</v>
      </c>
      <c r="I194" s="34">
        <f>(I24+I43+I62+I81+I99+I118+I137+I156+I175+I193)/(IF(I24=0,0,1)+IF(I43=0,0,1)+IF(I62=0,0,1)+IF(I81=0,0,1)+IF(I99=0,0,1)+IF(I118=0,0,1)+IF(I137=0,0,1)+IF(I156=0,0,1)+IF(I175=0,0,1)+IF(I193=0,0,1))</f>
        <v>70.546999999999997</v>
      </c>
      <c r="J194" s="34">
        <f>(J24+J43+J62+J81+J99+J118+J137+J156+J175+J193)/(IF(J24=0,0,1)+IF(J43=0,0,1)+IF(J62=0,0,1)+IF(J81=0,0,1)+IF(J99=0,0,1)+IF(J118=0,0,1)+IF(J137=0,0,1)+IF(J156=0,0,1)+IF(J175=0,0,1)+IF(J193=0,0,1))</f>
        <v>505.5</v>
      </c>
      <c r="K194" s="34"/>
      <c r="L194" s="34">
        <f>(L24+L43+L62+L81+L99+L118+L137+L156+L175+L193)/(IF(L24=0,0,1)+IF(L43=0,0,1)+IF(L62=0,0,1)+IF(L81=0,0,1)+IF(L99=0,0,1)+IF(L118=0,0,1)+IF(L137=0,0,1)+IF(L156=0,0,1)+IF(L175=0,0,1)+IF(L193=0,0,1))</f>
        <v>70.11</v>
      </c>
    </row>
  </sheetData>
  <mergeCells count="14">
    <mergeCell ref="C1:E1"/>
    <mergeCell ref="H1:K1"/>
    <mergeCell ref="H2:K2"/>
    <mergeCell ref="C43:D43"/>
    <mergeCell ref="C62:D62"/>
    <mergeCell ref="C81:D81"/>
    <mergeCell ref="C99:D99"/>
    <mergeCell ref="C24:D24"/>
    <mergeCell ref="C194:E194"/>
    <mergeCell ref="C193:D193"/>
    <mergeCell ref="C118:D118"/>
    <mergeCell ref="C137:D137"/>
    <mergeCell ref="C156:D156"/>
    <mergeCell ref="C175:D175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2023-10-13T11:26:04Z</cp:lastPrinted>
  <dcterms:created xsi:type="dcterms:W3CDTF">2022-05-16T14:23:56Z</dcterms:created>
  <dcterms:modified xsi:type="dcterms:W3CDTF">2023-10-13T12:11:42Z</dcterms:modified>
</cp:coreProperties>
</file>